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MENSUALES AYUNTAMIENTO 2020\DICIEMBRE 2020\DISCO 2\2.3.3 DICTAMEN DE RECONDUCCION\RECONDUCCION FORTAMUNDF DIC 2020\"/>
    </mc:Choice>
  </mc:AlternateContent>
  <bookViews>
    <workbookView xWindow="-15" yWindow="-15" windowWidth="19440" windowHeight="984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O27" i="1" l="1"/>
  <c r="Q27" i="1"/>
  <c r="P27" i="1"/>
  <c r="N26" i="1"/>
  <c r="R15" i="1"/>
  <c r="Q15" i="1"/>
  <c r="P15" i="1"/>
  <c r="O15" i="1"/>
  <c r="N15" i="1"/>
  <c r="R14" i="1"/>
  <c r="R13" i="1"/>
  <c r="N13" i="1"/>
  <c r="Q10" i="1"/>
  <c r="Q12" i="1"/>
  <c r="P23" i="1"/>
  <c r="R12" i="1"/>
  <c r="N12" i="1"/>
  <c r="R11" i="1"/>
  <c r="N11" i="1"/>
  <c r="Q26" i="1" l="1"/>
  <c r="O26" i="1"/>
  <c r="J26" i="1" l="1"/>
  <c r="J15" i="1"/>
  <c r="N14" i="1"/>
  <c r="N25" i="1"/>
  <c r="N24" i="1"/>
  <c r="P24" i="1" s="1"/>
  <c r="N23" i="1"/>
  <c r="R25" i="1"/>
  <c r="R23" i="1"/>
  <c r="R24" i="1" l="1"/>
  <c r="N22" i="1"/>
  <c r="N10" i="1"/>
  <c r="P26" i="1" l="1"/>
  <c r="R10" i="1"/>
  <c r="R22" i="1" l="1"/>
  <c r="R26" i="1" s="1"/>
  <c r="R27" i="1" l="1"/>
</calcChain>
</file>

<file path=xl/sharedStrings.xml><?xml version="1.0" encoding="utf-8"?>
<sst xmlns="http://schemas.openxmlformats.org/spreadsheetml/2006/main" count="51" uniqueCount="30">
  <si>
    <t>PARTIDA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</si>
  <si>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</si>
  <si>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</si>
  <si>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</si>
  <si>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</si>
  <si>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</si>
  <si>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</si>
  <si>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</si>
  <si>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</si>
  <si>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SEPT.</t>
  </si>
  <si>
    <t>OCT.</t>
  </si>
  <si>
    <t>NOV</t>
  </si>
  <si>
    <t>DIC.</t>
  </si>
  <si>
    <t>TOTAL</t>
  </si>
  <si>
    <t>PRESUPUESTO</t>
  </si>
  <si>
    <t>MODIFICADO</t>
  </si>
  <si>
    <t>AUTORIZADO</t>
  </si>
  <si>
    <t>AMPLIACION</t>
  </si>
  <si>
    <t>REDUCCION</t>
  </si>
  <si>
    <t>SUMA</t>
  </si>
  <si>
    <t>suma</t>
  </si>
  <si>
    <t>TRASPASO EXTERNO</t>
  </si>
  <si>
    <t>AREA DE DIRECCION DE SEGURIDAD PUBLICA Y TRANSITO Q00-104 010701010101-250102</t>
  </si>
  <si>
    <t>ELABORO</t>
  </si>
  <si>
    <t>C.P. JORGE MORALES SORIANO</t>
  </si>
  <si>
    <t>REVISO</t>
  </si>
  <si>
    <t>L en C ANGELICA GARCIA NAJERA</t>
  </si>
  <si>
    <t>AUTORIZO</t>
  </si>
  <si>
    <t>AREA DE PRESIDENCIA A00-100 010301010201 -250102</t>
  </si>
  <si>
    <t>TRASPASO EXTERNO EN EL MES DE SEPTIEMBRE 2020 (FUENTE DE FINANCIAMIENTO RAMO 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</si>
</sst>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0" xfId="0"/>
    <xf numFmtId="0" fontId="0" fillId="0" borderId="6" xfId="0" applyBorder="1"/>
    <xf numFmtId="43" fontId="0" fillId="2" borderId="1" xfId="1" applyFont="1" applyFill="1" applyBorder="1"/>
    <xf numFmtId="43" fontId="0" fillId="2" borderId="6" xfId="1" applyFont="1" applyFill="1" applyBorder="1"/>
    <xf numFmtId="43" fontId="0" fillId="2" borderId="1" xfId="0" applyNumberFormat="1" applyFill="1" applyBorder="1"/>
    <xf numFmtId="0" fontId="0" fillId="0" borderId="0" xfId="0"/>
    <xf numFmtId="43" fontId="0" fillId="2" borderId="7" xfId="1" applyFont="1" applyFill="1" applyBorder="1"/>
    <xf numFmtId="43" fontId="0" fillId="3" borderId="7" xfId="1" applyFon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0" fontId="0" fillId="3" borderId="1" xfId="0" applyFill="1" applyBorder="1"/>
    <xf numFmtId="0" fontId="0" fillId="0" borderId="8" xfId="0" applyBorder="1"/>
    <xf numFmtId="0" fontId="0" fillId="0" borderId="9" xfId="0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4" xfId="0" applyBorder="1"/>
    <xf numFmtId="0" fontId="0" fillId="2" borderId="14" xfId="0" applyFill="1" applyBorder="1" applyAlignment="1">
      <alignment horizontal="center"/>
    </xf>
    <xf numFmtId="43" fontId="0" fillId="2" borderId="13" xfId="0" applyNumberFormat="1" applyFill="1" applyBorder="1"/>
    <xf numFmtId="43" fontId="0" fillId="0" borderId="0" xfId="1" applyFont="1" applyBorder="1"/>
    <xf numFmtId="0" fontId="0" fillId="2" borderId="15" xfId="0" applyFill="1" applyBorder="1" applyAlignment="1">
      <alignment horizontal="center"/>
    </xf>
    <xf numFmtId="43" fontId="0" fillId="0" borderId="0" xfId="0" applyNumberFormat="1" applyBorder="1"/>
    <xf numFmtId="43" fontId="0" fillId="2" borderId="13" xfId="1" applyFont="1" applyFill="1" applyBorder="1"/>
    <xf numFmtId="0" fontId="0" fillId="0" borderId="2" xfId="0" applyBorder="1"/>
    <xf numFmtId="0" fontId="0" fillId="0" borderId="17" xfId="0" applyBorder="1"/>
    <xf numFmtId="0" fontId="0" fillId="0" borderId="0" xfId="0" applyBorder="1"/>
    <xf numFmtId="43" fontId="5" fillId="2" borderId="1" xfId="1" applyFont="1" applyFill="1" applyBorder="1"/>
    <xf numFmtId="0" fontId="5" fillId="2" borderId="1" xfId="0" applyFont="1" applyFill="1" applyBorder="1"/>
    <xf numFmtId="43" fontId="5" fillId="2" borderId="13" xfId="1" applyFont="1" applyFill="1" applyBorder="1"/>
    <xf numFmtId="43" fontId="6" fillId="2" borderId="1" xfId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3" fontId="8" fillId="0" borderId="0" xfId="1" applyFont="1"/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1" xfId="1" applyFont="1" applyBorder="1"/>
    <xf numFmtId="0" fontId="5" fillId="2" borderId="14" xfId="0" applyFont="1" applyFill="1" applyBorder="1" applyAlignment="1">
      <alignment horizontal="center"/>
    </xf>
    <xf numFmtId="43" fontId="0" fillId="0" borderId="1" xfId="0" applyNumberFormat="1" applyBorder="1"/>
    <xf numFmtId="0" fontId="2" fillId="0" borderId="11" xfId="0" applyFont="1" applyFill="1" applyBorder="1"/>
    <xf numFmtId="0" fontId="2" fillId="0" borderId="0" xfId="0" applyFont="1" applyFill="1" applyBorder="1"/>
    <xf numFmtId="0" fontId="0" fillId="2" borderId="1" xfId="0" applyFill="1" applyBorder="1" applyAlignment="1">
      <alignment horizontal="center"/>
    </xf>
    <xf numFmtId="43" fontId="8" fillId="0" borderId="1" xfId="1" applyFont="1" applyBorder="1"/>
    <xf numFmtId="43" fontId="2" fillId="0" borderId="18" xfId="0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80" zoomScaleNormal="80" workbookViewId="0">
      <selection activeCell="C4" sqref="C4"/>
    </sheetView>
  </sheetViews>
  <sheetFormatPr baseColWidth="10" defaultRowHeight="15" x14ac:dyDescent="0.25"/>
  <cols>
    <col min="4" max="4" width="12.28515625" bestFit="1" customWidth="1"/>
    <col min="5" max="5" width="12" bestFit="1" customWidth="1"/>
    <col min="6" max="6" width="12.28515625" bestFit="1" customWidth="1"/>
    <col min="7" max="8" width="12" bestFit="1" customWidth="1"/>
    <col min="10" max="10" width="13.85546875" bestFit="1" customWidth="1"/>
    <col min="13" max="13" width="12.28515625" bestFit="1" customWidth="1"/>
    <col min="14" max="14" width="13.85546875" bestFit="1" customWidth="1"/>
    <col min="15" max="15" width="14.5703125" customWidth="1"/>
    <col min="16" max="16" width="13.85546875" bestFit="1" customWidth="1"/>
    <col min="17" max="17" width="14" customWidth="1"/>
    <col min="18" max="18" width="14.140625" customWidth="1"/>
    <col min="19" max="19" width="13.85546875" bestFit="1" customWidth="1"/>
    <col min="20" max="20" width="14" customWidth="1"/>
  </cols>
  <sheetData>
    <row r="1" spans="1:18" s="7" customFormat="1" x14ac:dyDescent="0.25"/>
    <row r="2" spans="1:18" s="7" customFormat="1" x14ac:dyDescent="0.25">
      <c r="C2" s="49" t="s">
        <v>29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8" s="7" customFormat="1" x14ac:dyDescent="0.2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8" s="7" customFormat="1" x14ac:dyDescent="0.25"/>
    <row r="5" spans="1:18" s="7" customFormat="1" ht="15.75" thickBot="1" x14ac:dyDescent="0.3"/>
    <row r="6" spans="1:18" ht="23.25" customHeight="1" thickBot="1" x14ac:dyDescent="0.4">
      <c r="A6" s="13"/>
      <c r="B6" s="51" t="s">
        <v>22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14"/>
      <c r="O6" s="15" t="s">
        <v>21</v>
      </c>
      <c r="P6" s="14"/>
      <c r="Q6" s="14"/>
      <c r="R6" s="16"/>
    </row>
    <row r="7" spans="1:18" ht="24.75" customHeight="1" x14ac:dyDescent="0.25">
      <c r="A7" s="17"/>
      <c r="B7" s="18"/>
      <c r="C7" s="18"/>
      <c r="D7" s="18"/>
      <c r="E7" s="54"/>
      <c r="F7" s="54"/>
      <c r="G7" s="54"/>
      <c r="H7" s="54"/>
      <c r="I7" s="54"/>
      <c r="J7" s="54"/>
      <c r="K7" s="18"/>
      <c r="L7" s="18"/>
      <c r="M7" s="18"/>
      <c r="N7" s="18"/>
      <c r="O7" s="18"/>
      <c r="P7" s="18"/>
      <c r="Q7" s="18"/>
      <c r="R7" s="19"/>
    </row>
    <row r="8" spans="1:18" ht="18" customHeight="1" x14ac:dyDescent="0.25">
      <c r="A8" s="44"/>
      <c r="B8" s="45"/>
      <c r="C8" s="45"/>
      <c r="D8" s="18"/>
      <c r="E8" s="27"/>
      <c r="F8" s="27"/>
      <c r="G8" s="27"/>
      <c r="H8" s="27"/>
      <c r="I8" s="27"/>
      <c r="J8" s="27"/>
      <c r="K8" s="18"/>
      <c r="L8" s="18"/>
      <c r="M8" s="18"/>
      <c r="N8" s="18"/>
      <c r="O8" s="55" t="s">
        <v>14</v>
      </c>
      <c r="P8" s="55"/>
      <c r="Q8" s="55"/>
      <c r="R8" s="56"/>
    </row>
    <row r="9" spans="1:18" x14ac:dyDescent="0.25">
      <c r="A9" s="20" t="s">
        <v>0</v>
      </c>
      <c r="B9" s="1" t="s">
        <v>1</v>
      </c>
      <c r="C9" s="1" t="s">
        <v>2</v>
      </c>
      <c r="D9" s="1" t="s">
        <v>3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1" t="s">
        <v>10</v>
      </c>
      <c r="L9" s="1" t="s">
        <v>11</v>
      </c>
      <c r="M9" s="1" t="s">
        <v>12</v>
      </c>
      <c r="N9" s="3" t="s">
        <v>13</v>
      </c>
      <c r="O9" s="34" t="s">
        <v>16</v>
      </c>
      <c r="P9" s="35" t="s">
        <v>17</v>
      </c>
      <c r="Q9" s="35" t="s">
        <v>18</v>
      </c>
      <c r="R9" s="36" t="s">
        <v>15</v>
      </c>
    </row>
    <row r="10" spans="1:18" x14ac:dyDescent="0.25">
      <c r="A10" s="21">
        <v>1322</v>
      </c>
      <c r="B10" s="37"/>
      <c r="C10" s="37"/>
      <c r="D10" s="37"/>
      <c r="E10" s="33"/>
      <c r="F10" s="33"/>
      <c r="G10" s="33"/>
      <c r="H10" s="33"/>
      <c r="I10" s="4"/>
      <c r="J10" s="4"/>
      <c r="K10" s="4"/>
      <c r="L10" s="4"/>
      <c r="M10" s="4">
        <v>13201.82</v>
      </c>
      <c r="N10" s="5">
        <f>M10+L10+K10+J10+I10+H10+G10+F10+E10+D10+C10+B10</f>
        <v>13201.82</v>
      </c>
      <c r="O10" s="30">
        <v>604655</v>
      </c>
      <c r="P10" s="30"/>
      <c r="Q10" s="30">
        <f>+N10+151195.79</f>
        <v>164397.61000000002</v>
      </c>
      <c r="R10" s="22">
        <f>O10-Q10</f>
        <v>440257.39</v>
      </c>
    </row>
    <row r="11" spans="1:18" s="7" customFormat="1" x14ac:dyDescent="0.25">
      <c r="A11" s="46">
        <v>1321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13201.82</v>
      </c>
      <c r="N11" s="4">
        <f>M11+L11+K11+J11+I11+H11+G11+F11+E11+D11+C11+B11</f>
        <v>13201.82</v>
      </c>
      <c r="O11" s="4">
        <v>75582</v>
      </c>
      <c r="P11" s="4">
        <v>13201.82</v>
      </c>
      <c r="Q11" s="41"/>
      <c r="R11" s="6">
        <f>+O11+P11</f>
        <v>88783.82</v>
      </c>
    </row>
    <row r="12" spans="1:18" s="7" customFormat="1" x14ac:dyDescent="0.25">
      <c r="A12" s="46">
        <v>1131</v>
      </c>
      <c r="B12" s="47"/>
      <c r="C12" s="47"/>
      <c r="D12" s="47"/>
      <c r="E12" s="33"/>
      <c r="F12" s="33"/>
      <c r="G12" s="33"/>
      <c r="H12" s="33"/>
      <c r="I12" s="4"/>
      <c r="J12" s="4"/>
      <c r="K12" s="4"/>
      <c r="L12" s="4"/>
      <c r="M12" s="4">
        <v>545240.09</v>
      </c>
      <c r="N12" s="4">
        <f>+M12</f>
        <v>545240.09</v>
      </c>
      <c r="O12" s="30">
        <v>5478454.5499999998</v>
      </c>
      <c r="P12" s="30"/>
      <c r="Q12" s="30">
        <f>545240.09+185766.48</f>
        <v>731006.57</v>
      </c>
      <c r="R12" s="6">
        <f>+O12-Q12</f>
        <v>4747447.9799999995</v>
      </c>
    </row>
    <row r="13" spans="1:18" s="7" customFormat="1" x14ac:dyDescent="0.25">
      <c r="A13" s="46">
        <v>1345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82637.73</v>
      </c>
      <c r="N13" s="4">
        <f>M13+L13+K13+J13+I13+H13+G13+F13+E13+D13+C13+B13</f>
        <v>82637.73</v>
      </c>
      <c r="O13" s="4">
        <v>352543</v>
      </c>
      <c r="P13" s="4"/>
      <c r="Q13" s="41">
        <v>82637.73</v>
      </c>
      <c r="R13" s="6">
        <f>O13-Q13</f>
        <v>269905.27</v>
      </c>
    </row>
    <row r="14" spans="1:18" x14ac:dyDescent="0.25">
      <c r="A14" s="46">
        <v>5411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>
        <v>419600</v>
      </c>
      <c r="N14" s="4">
        <f>M14+L14+K14+J14+I14+H14+G14+F14+E14+D14+C14+B14</f>
        <v>419600</v>
      </c>
      <c r="O14" s="4">
        <v>0</v>
      </c>
      <c r="P14" s="4">
        <v>419600</v>
      </c>
      <c r="Q14" s="41">
        <v>0</v>
      </c>
      <c r="R14" s="6">
        <f>+O14+P14</f>
        <v>419600</v>
      </c>
    </row>
    <row r="15" spans="1:18" x14ac:dyDescent="0.25">
      <c r="A15" s="24"/>
      <c r="B15" s="8"/>
      <c r="C15" s="9" t="s">
        <v>20</v>
      </c>
      <c r="D15" s="9"/>
      <c r="E15" s="10"/>
      <c r="F15" s="10"/>
      <c r="G15" s="10"/>
      <c r="H15" s="10"/>
      <c r="I15" s="10"/>
      <c r="J15" s="10">
        <f>+J10+J14</f>
        <v>0</v>
      </c>
      <c r="K15" s="10"/>
      <c r="L15" s="10"/>
      <c r="M15" s="10"/>
      <c r="N15" s="11">
        <f>SUM(N10:N14)</f>
        <v>1073881.46</v>
      </c>
      <c r="O15" s="10">
        <f>SUM(O10:O14)</f>
        <v>6511234.5499999998</v>
      </c>
      <c r="P15" s="10">
        <f>SUM(P10:P14)</f>
        <v>432801.82</v>
      </c>
      <c r="Q15" s="10">
        <f>SUM(Q10:Q14)</f>
        <v>978041.90999999992</v>
      </c>
      <c r="R15" s="10">
        <f>SUM(R10:R14)</f>
        <v>5965994.459999999</v>
      </c>
    </row>
    <row r="16" spans="1:18" x14ac:dyDescent="0.25">
      <c r="A16" s="17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8"/>
      <c r="R16" s="19"/>
    </row>
    <row r="17" spans="1:18" s="2" customFormat="1" ht="15.75" thickBo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3"/>
      <c r="Q17" s="18"/>
      <c r="R17" s="19"/>
    </row>
    <row r="18" spans="1:18" s="7" customFormat="1" ht="24" thickBot="1" x14ac:dyDescent="0.4">
      <c r="A18" s="17"/>
      <c r="B18" s="59" t="s">
        <v>28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3"/>
      <c r="N18" s="18"/>
      <c r="O18" s="18"/>
      <c r="P18" s="25"/>
      <c r="Q18" s="25"/>
      <c r="R18" s="19"/>
    </row>
    <row r="19" spans="1:18" s="7" customFormat="1" x14ac:dyDescent="0.25">
      <c r="A19" s="1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8"/>
      <c r="Q19" s="18"/>
      <c r="R19" s="19"/>
    </row>
    <row r="20" spans="1:18" s="7" customFormat="1" x14ac:dyDescent="0.25">
      <c r="A20" s="44"/>
      <c r="B20" s="45"/>
      <c r="C20" s="4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57" t="s">
        <v>14</v>
      </c>
      <c r="P20" s="57"/>
      <c r="Q20" s="57"/>
      <c r="R20" s="58"/>
    </row>
    <row r="21" spans="1:18" s="7" customFormat="1" x14ac:dyDescent="0.25">
      <c r="A21" s="20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3" t="s">
        <v>13</v>
      </c>
      <c r="O21" s="34" t="s">
        <v>16</v>
      </c>
      <c r="P21" s="35" t="s">
        <v>17</v>
      </c>
      <c r="Q21" s="35" t="s">
        <v>18</v>
      </c>
      <c r="R21" s="36" t="s">
        <v>15</v>
      </c>
    </row>
    <row r="22" spans="1:18" s="7" customFormat="1" x14ac:dyDescent="0.25">
      <c r="A22" s="42">
        <v>3131</v>
      </c>
      <c r="B22" s="4">
        <v>0</v>
      </c>
      <c r="C22" s="4">
        <v>0</v>
      </c>
      <c r="D22" s="4">
        <v>0</v>
      </c>
      <c r="E22" s="4">
        <v>0</v>
      </c>
      <c r="F22" s="4"/>
      <c r="G22" s="4">
        <v>0</v>
      </c>
      <c r="H22" s="4">
        <v>0</v>
      </c>
      <c r="I22" s="4">
        <v>0</v>
      </c>
      <c r="J22" s="4"/>
      <c r="K22" s="4">
        <v>0</v>
      </c>
      <c r="L22" s="4">
        <v>0</v>
      </c>
      <c r="M22" s="4">
        <v>374485.28</v>
      </c>
      <c r="N22" s="5">
        <f>M22+L22+K22+J22+I22+H22+G22+F22+E22+D22+C22+B22</f>
        <v>374485.28</v>
      </c>
      <c r="O22" s="4">
        <v>2839821.78</v>
      </c>
      <c r="P22" s="30">
        <v>374485.28</v>
      </c>
      <c r="Q22" s="31"/>
      <c r="R22" s="32">
        <f>O22+P22</f>
        <v>3214307.0599999996</v>
      </c>
    </row>
    <row r="23" spans="1:18" s="7" customFormat="1" x14ac:dyDescent="0.25">
      <c r="A23" s="42">
        <v>3132</v>
      </c>
      <c r="B23" s="4">
        <v>0</v>
      </c>
      <c r="C23" s="4">
        <v>0</v>
      </c>
      <c r="D23" s="4">
        <v>0</v>
      </c>
      <c r="E23" s="4">
        <v>0</v>
      </c>
      <c r="F23" s="4"/>
      <c r="G23" s="4">
        <v>0</v>
      </c>
      <c r="H23" s="4">
        <v>0</v>
      </c>
      <c r="I23" s="4">
        <v>0</v>
      </c>
      <c r="J23" s="4"/>
      <c r="K23" s="6">
        <v>0</v>
      </c>
      <c r="L23" s="6">
        <v>0</v>
      </c>
      <c r="M23" s="6">
        <v>170754.81</v>
      </c>
      <c r="N23" s="5">
        <f>M23+L23+K23+J23+I23+H23+G23+F23+E23+D23+C23+B23</f>
        <v>170754.81</v>
      </c>
      <c r="O23" s="4">
        <v>0</v>
      </c>
      <c r="P23" s="4">
        <f>+N23</f>
        <v>170754.81</v>
      </c>
      <c r="Q23" s="4"/>
      <c r="R23" s="26">
        <f>O23+P23</f>
        <v>170754.81</v>
      </c>
    </row>
    <row r="24" spans="1:18" s="2" customFormat="1" ht="14.25" customHeight="1" x14ac:dyDescent="0.25">
      <c r="A24" s="39"/>
      <c r="B24" s="41">
        <v>0</v>
      </c>
      <c r="C24" s="41">
        <v>0</v>
      </c>
      <c r="D24" s="41">
        <v>0</v>
      </c>
      <c r="E24" s="41"/>
      <c r="F24" s="41"/>
      <c r="G24" s="41"/>
      <c r="H24" s="41"/>
      <c r="I24" s="41"/>
      <c r="J24" s="41"/>
      <c r="K24" s="41"/>
      <c r="L24" s="41"/>
      <c r="M24" s="41"/>
      <c r="N24" s="41">
        <f>M24+L24+K24+J24+I24+H24+G24+F24+E24+D24+C24+B24</f>
        <v>0</v>
      </c>
      <c r="O24" s="41"/>
      <c r="P24" s="41">
        <f>+N24</f>
        <v>0</v>
      </c>
      <c r="Q24" s="1"/>
      <c r="R24" s="4">
        <f>O24+P24</f>
        <v>0</v>
      </c>
    </row>
    <row r="25" spans="1:18" s="2" customFormat="1" ht="15.75" thickBot="1" x14ac:dyDescent="0.3">
      <c r="A25" s="40"/>
      <c r="B25" s="41">
        <v>0</v>
      </c>
      <c r="C25" s="41">
        <v>0</v>
      </c>
      <c r="D25" s="41">
        <v>0</v>
      </c>
      <c r="E25" s="41"/>
      <c r="F25" s="41"/>
      <c r="G25" s="41"/>
      <c r="H25" s="41"/>
      <c r="I25" s="41"/>
      <c r="J25" s="41"/>
      <c r="K25" s="41"/>
      <c r="L25" s="41"/>
      <c r="M25" s="41"/>
      <c r="N25" s="41">
        <f>M25+L25+K25+J25+I25+H25+G25+F25+E25+D25+C25+B25</f>
        <v>0</v>
      </c>
      <c r="O25" s="41"/>
      <c r="P25" s="41"/>
      <c r="Q25" s="1"/>
      <c r="R25" s="41">
        <f>O25+P25</f>
        <v>0</v>
      </c>
    </row>
    <row r="26" spans="1:18" s="7" customFormat="1" x14ac:dyDescent="0.25">
      <c r="A26" s="29"/>
      <c r="B26" s="1"/>
      <c r="C26" s="1" t="s">
        <v>19</v>
      </c>
      <c r="D26" s="1"/>
      <c r="E26" s="1"/>
      <c r="F26" s="1"/>
      <c r="G26" s="1"/>
      <c r="H26" s="1"/>
      <c r="I26" s="1"/>
      <c r="J26" s="43">
        <f>SUM(J22:J25)</f>
        <v>0</v>
      </c>
      <c r="K26" s="1"/>
      <c r="L26" s="12" t="s">
        <v>19</v>
      </c>
      <c r="M26" s="12"/>
      <c r="N26" s="10">
        <f>SUM(N22:N25)</f>
        <v>545240.09000000008</v>
      </c>
      <c r="O26" s="10">
        <f t="shared" ref="O26:R26" si="0">SUM(O22:O25)</f>
        <v>2839821.78</v>
      </c>
      <c r="P26" s="10">
        <f t="shared" si="0"/>
        <v>545240.09000000008</v>
      </c>
      <c r="Q26" s="10">
        <f t="shared" si="0"/>
        <v>0</v>
      </c>
      <c r="R26" s="10">
        <f t="shared" si="0"/>
        <v>3385061.8699999996</v>
      </c>
    </row>
    <row r="27" spans="1:18" s="7" customFormat="1" ht="15.75" thickBot="1" x14ac:dyDescent="0.3">
      <c r="A27" s="29"/>
      <c r="B27" s="29"/>
      <c r="C27" s="38"/>
      <c r="D27" s="29"/>
      <c r="E27" s="29"/>
      <c r="F27" s="29"/>
      <c r="G27" s="29"/>
      <c r="H27" s="29"/>
      <c r="I27" s="29"/>
      <c r="J27" s="25"/>
      <c r="K27" s="29"/>
      <c r="L27" s="29"/>
      <c r="M27" s="29"/>
      <c r="N27" s="29"/>
      <c r="O27" s="48">
        <f>+O22+O15</f>
        <v>9351056.3300000001</v>
      </c>
      <c r="P27" s="48">
        <f>+P26+P15</f>
        <v>978041.91000000015</v>
      </c>
      <c r="Q27" s="48">
        <f>+Q26+Q15</f>
        <v>978041.90999999992</v>
      </c>
      <c r="R27" s="48">
        <f>+R26+R15</f>
        <v>9351056.3299999982</v>
      </c>
    </row>
    <row r="28" spans="1:18" s="7" customForma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8" s="7" customFormat="1" x14ac:dyDescent="0.25">
      <c r="A29" s="29"/>
      <c r="B29" s="60" t="s">
        <v>23</v>
      </c>
      <c r="C29" s="60"/>
      <c r="D29" s="60"/>
      <c r="E29" s="60"/>
      <c r="F29" s="29"/>
      <c r="G29" s="60" t="s">
        <v>25</v>
      </c>
      <c r="H29" s="60"/>
      <c r="I29" s="60"/>
      <c r="J29" s="60"/>
      <c r="K29" s="29"/>
      <c r="L29" s="60" t="s">
        <v>27</v>
      </c>
      <c r="M29" s="60"/>
      <c r="N29" s="60"/>
      <c r="O29" s="60"/>
      <c r="P29" s="29"/>
      <c r="Q29" s="29"/>
      <c r="R29" s="29"/>
    </row>
    <row r="30" spans="1:18" s="7" customForma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7" customForma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7" customForma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7" customFormat="1" x14ac:dyDescent="0.25">
      <c r="A33" s="29"/>
      <c r="B33" s="60" t="s">
        <v>24</v>
      </c>
      <c r="C33" s="60"/>
      <c r="D33" s="60"/>
      <c r="E33" s="60"/>
      <c r="F33" s="29"/>
      <c r="G33" s="60" t="s">
        <v>26</v>
      </c>
      <c r="H33" s="60"/>
      <c r="I33" s="60"/>
      <c r="J33" s="60"/>
      <c r="K33" s="29"/>
      <c r="L33" s="60" t="s">
        <v>26</v>
      </c>
      <c r="M33" s="60"/>
      <c r="N33" s="60"/>
      <c r="O33" s="60"/>
      <c r="P33" s="29"/>
      <c r="Q33" s="29"/>
      <c r="R33" s="29"/>
    </row>
    <row r="34" spans="1:18" s="7" customForma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7" customForma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7" customForma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7" customForma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7" customForma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7" customForma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7" customForma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7" customForma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s="7" customForma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 s="7" customForma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s="7" customForma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s="7" customForma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s="7" customForma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s="7" customForma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s="7" customForma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s="7" customForma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s="7" customForma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s="7" customForma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s="7" customForma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s="7" customForma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s="7" customForma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s="7" customForma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s="7" customForma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s="7" customForma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</sheetData>
  <mergeCells count="12">
    <mergeCell ref="B29:E29"/>
    <mergeCell ref="B33:E33"/>
    <mergeCell ref="G29:J29"/>
    <mergeCell ref="G33:J33"/>
    <mergeCell ref="L29:O29"/>
    <mergeCell ref="L33:O33"/>
    <mergeCell ref="C2:O3"/>
    <mergeCell ref="B6:M6"/>
    <mergeCell ref="E7:J7"/>
    <mergeCell ref="O8:R8"/>
    <mergeCell ref="O20:R20"/>
    <mergeCell ref="B18:M18"/>
  </mergeCells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2021-02-02T15:52:08Z</cp:lastPrinted>
  <dcterms:created xsi:type="dcterms:W3CDTF">2013-05-30T19:01:41Z</dcterms:created>
  <dcterms:modified xsi:type="dcterms:W3CDTF">2021-02-02T15:52:13Z</dcterms:modified>
</cp:coreProperties>
</file>